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45" yWindow="15" windowWidth="14865" windowHeight="1212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5" i="5"/>
  <c r="D16"/>
  <c r="D17"/>
  <c r="D18"/>
  <c r="D19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<sst xmlns="http://schemas.openxmlformats.org/spreadsheetml/2006/main" count="289" uniqueCount="256">
  <si>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</si>
  <si>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</si>
  <si>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</si>
  <si>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</si>
  <si>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</si>
  <si>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</si>
  <si>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</si>
  <si>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</si>
  <si>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</si>
  <si>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</si>
  <si>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</si>
  <si>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</si>
  <si>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</si>
  <si>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</si>
  <si>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</si>
  <si>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</si>
  <si>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</si>
  <si>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</si>
  <si>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</si>
  <si>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</si>
  <si>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</si>
  <si>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</si>
  <si>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</si>
  <si>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</si>
  <si>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</si>
  <si>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</si>
  <si>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</si>
  <si>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</si>
  <si>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</si>
  <si>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</si>
  <si>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</si>
  <si>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</si>
  <si>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</si>
  <si>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</si>
  <si>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</si>
  <si>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</si>
  <si>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</si>
  <si>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</si>
  <si>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</si>
  <si>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</si>
  <si>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</si>
  <si>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</si>
  <si>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</si>
  <si>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</si>
  <si>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</si>
  <si>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</si>
  <si>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</si>
  <si>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</si>
  <si>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</si>
  <si>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</si>
  <si>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</si>
  <si>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</si>
  <si>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</si>
  <si>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</si>
  <si>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</si>
  <si>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</si>
  <si>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</si>
  <si>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</si>
  <si>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</si>
  <si>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</si>
  <si>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</si>
  <si>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</si>
  <si>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</si>
  <si>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</si>
  <si>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</si>
  <si>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</si>
  <si>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</si>
  <si>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</si>
  <si>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</si>
  <si>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</si>
  <si>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</si>
  <si>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</si>
  <si>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</si>
  <si>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</si>
  <si>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</si>
  <si>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</si>
  <si>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</si>
  <si>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</si>
  <si>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</si>
  <si>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</si>
  <si>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</si>
  <si>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</si>
  <si>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</si>
  <si>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</si>
  <si>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</si>
  <si>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</si>
  <si>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</si>
  <si>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</si>
  <si>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</si>
  <si>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</si>
  <si>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</si>
  <si>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</si>
  <si>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</si>
  <si>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</si>
  <si>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</si>
  <si>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</si>
  <si>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</si>
  <si>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</si>
  <si>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</si>
  <si>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</si>
  <si>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</si>
  <si>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</si>
  <si>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</si>
  <si>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</si>
  <si>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</si>
  <si>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</si>
  <si>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</si>
  <si>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</si>
  <si>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</si>
  <si>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</si>
  <si>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</si>
  <si>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</si>
  <si>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</si>
  <si>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</si>
  <si>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</si>
  <si>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</si>
  <si>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</si>
  <si>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</si>
  <si>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</si>
  <si>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</si>
  <si>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</si>
  <si>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</si>
  <si>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</si>
  <si>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</si>
  <si>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</si>
  <si>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</si>
  <si>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</si>
  <si>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</si>
  <si>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</si>
  <si>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</si>
  <si>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</si>
  <si>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</si>
  <si>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</si>
  <si>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</si>
  <si>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</si>
  <si>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</si>
  <si>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</si>
  <si>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</si>
  <si>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</si>
  <si>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</si>
  <si>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</si>
  <si>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</si>
  <si>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</si>
  <si>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</si>
  <si>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</si>
  <si>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</si>
  <si>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</si>
  <si>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</si>
  <si>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</si>
  <si>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</si>
  <si>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</si>
  <si>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</si>
  <si>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</si>
  <si>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</si>
  <si>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</si>
  <si>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</si>
  <si>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</si>
  <si>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</si>
  <si>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</si>
  <si>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</si>
  <si>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</si>
  <si>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</si>
  <si>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</si>
  <si>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</si>
  <si>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</si>
  <si>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</si>
  <si>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</si>
  <si>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</si>
  <si>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</si>
  <si>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</si>
  <si>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</si>
  <si>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</si>
  <si>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</si>
  <si>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</si>
  <si>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</si>
  <si>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</si>
  <si>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</si>
  <si>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</si>
  <si>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</si>
  <si>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</si>
  <si>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</si>
  <si>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</si>
  <si>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</si>
  <si>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</si>
  <si>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</si>
  <si>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</si>
  <si>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</si>
  <si>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</si>
  <si>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</si>
  <si>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</si>
  <si>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</si>
  <si>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</si>
  <si>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</si>
  <si>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</si>
  <si>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</si>
  <si>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</si>
  <si>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</si>
  <si>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</si>
  <si>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</si>
  <si>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</si>
  <si>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</si>
  <si>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</si>
  <si>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</si>
  <si>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</si>
  <si>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</si>
  <si>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</si>
  <si>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</si>
  <si>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</si>
  <si>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</si>
  <si>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</si>
  <si>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</si>
  <si>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</si>
  <si>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</si>
  <si>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</si>
  <si>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</si>
  <si>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</si>
  <si>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</si>
  <si>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</si>
  <si>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</si>
  <si>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</si>
  <si>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</si>
  <si>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</si>
  <si>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</si>
  <si>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</si>
  <si>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</si>
  <si>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</si>
  <si>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</si>
  <si>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</si>
  <si>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</si>
  <si>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</si>
  <si>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</si>
  <si>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</si>
  <si>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</si>
  <si>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</si>
  <si>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</si>
  <si>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</si>
  <si>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</si>
  <si>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</si>
  <si>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</si>
  <si>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</si>
  <si>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</si>
  <si>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</si>
  <si>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</si>
  <si>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</si>
  <si>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</si>
  <si>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35ℓ/min(30m시)</t>
    <phoneticPr fontId="21" type="noConversion"/>
  </si>
  <si>
    <t>45m</t>
    <phoneticPr fontId="2"/>
  </si>
  <si>
    <t xml:space="preserve">0.75 kW </t>
    <phoneticPr fontId="2"/>
  </si>
  <si>
    <t xml:space="preserve">      20.5  kg</t>
    <phoneticPr fontId="2"/>
  </si>
  <si>
    <t xml:space="preserve">35 ℓ/min at  Ht=30m </t>
    <phoneticPr fontId="2"/>
  </si>
  <si>
    <t>220/380</t>
    <phoneticPr fontId="21" type="noConversion"/>
  </si>
  <si>
    <t>삼상 2극</t>
    <phoneticPr fontId="21" type="noConversion"/>
  </si>
  <si>
    <t>HHPS-2301-T</t>
    <phoneticPr fontId="21" type="noConversion"/>
  </si>
  <si>
    <t>HHPS-2301-T</t>
    <phoneticPr fontId="2"/>
  </si>
  <si>
    <t>220/380</t>
    <phoneticPr fontId="10"/>
  </si>
  <si>
    <t>220/380</t>
    <phoneticPr fontId="2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</si>
</sst>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52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46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0.55869999999999997</c:v>
                </c:pt>
                <c:pt idx="1">
                  <c:v>0.7399</c:v>
                </c:pt>
                <c:pt idx="2">
                  <c:v>0.755</c:v>
                </c:pt>
                <c:pt idx="3">
                  <c:v>0.81540000000000001</c:v>
                </c:pt>
                <c:pt idx="4">
                  <c:v>0.84560000000000013</c:v>
                </c:pt>
                <c:pt idx="5">
                  <c:v>0.84560000000000013</c:v>
                </c:pt>
              </c:numCache>
            </c:numRef>
          </c:yVal>
          <c:smooth val="1"/>
        </c:ser>
        <c:axId val="98180096"/>
        <c:axId val="99105024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24.210974456007566</c:v>
                </c:pt>
                <c:pt idx="2">
                  <c:v>27.202649006622515</c:v>
                </c:pt>
                <c:pt idx="3">
                  <c:v>26.087196467991173</c:v>
                </c:pt>
                <c:pt idx="4">
                  <c:v>14.977649006622515</c:v>
                </c:pt>
                <c:pt idx="5">
                  <c:v>3.5391201513718067</c:v>
                </c:pt>
              </c:numCache>
            </c:numRef>
          </c:yVal>
          <c:smooth val="1"/>
        </c:ser>
        <c:axId val="112689536"/>
        <c:axId val="112764032"/>
      </c:scatterChart>
      <c:valAx>
        <c:axId val="98180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99105024"/>
        <c:crosses val="autoZero"/>
        <c:crossBetween val="midCat"/>
      </c:valAx>
      <c:valAx>
        <c:axId val="99105024"/>
        <c:scaling>
          <c:orientation val="minMax"/>
          <c:max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98180096"/>
        <c:crosses val="autoZero"/>
        <c:crossBetween val="midCat"/>
      </c:valAx>
      <c:valAx>
        <c:axId val="112689536"/>
        <c:scaling>
          <c:orientation val="minMax"/>
        </c:scaling>
        <c:delete val="1"/>
        <c:axPos val="b"/>
        <c:numFmt formatCode="0_ " sourceLinked="1"/>
        <c:tickLblPos val="none"/>
        <c:crossAx val="112764032"/>
        <c:crosses val="autoZero"/>
        <c:crossBetween val="midCat"/>
      </c:valAx>
      <c:valAx>
        <c:axId val="11276403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26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2689536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56" r="0.7500000000000005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K52" sqref="K52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42" t="s">
        <v>3</v>
      </c>
      <c r="F1" s="143"/>
      <c r="G1" s="143"/>
      <c r="H1" s="143"/>
      <c r="I1" s="143"/>
      <c r="J1" s="143"/>
      <c r="K1" s="143"/>
      <c r="L1" s="143"/>
      <c r="M1" s="144"/>
    </row>
    <row r="2" spans="1:18">
      <c r="A2" s="74"/>
      <c r="B2" s="75"/>
      <c r="C2" s="75"/>
      <c r="D2" s="76"/>
      <c r="E2" s="145"/>
      <c r="F2" s="146"/>
      <c r="G2" s="146"/>
      <c r="H2" s="146"/>
      <c r="I2" s="146"/>
      <c r="J2" s="146"/>
      <c r="K2" s="146"/>
      <c r="L2" s="146"/>
      <c r="M2" s="147"/>
    </row>
    <row r="3" spans="1:18" ht="14.25" thickBot="1">
      <c r="A3" s="77"/>
      <c r="B3" s="78"/>
      <c r="C3" s="78"/>
      <c r="D3" s="79"/>
      <c r="E3" s="148"/>
      <c r="F3" s="149"/>
      <c r="G3" s="149"/>
      <c r="H3" s="149"/>
      <c r="I3" s="149"/>
      <c r="J3" s="149"/>
      <c r="K3" s="149"/>
      <c r="L3" s="149"/>
      <c r="M3" s="150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51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L5" s="153"/>
      <c r="M5" s="76"/>
    </row>
    <row r="6" spans="1:18" ht="20.100000000000001" customHeight="1" thickBot="1">
      <c r="A6" s="74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76"/>
    </row>
    <row r="7" spans="1:18" ht="20.100000000000001" customHeight="1">
      <c r="A7" s="74"/>
      <c r="B7" s="157" t="s">
        <v>5</v>
      </c>
      <c r="C7" s="139" t="s">
        <v>16</v>
      </c>
      <c r="D7" s="140"/>
      <c r="E7" s="162" t="s">
        <v>245</v>
      </c>
      <c r="F7" s="163"/>
      <c r="G7" s="133" t="s">
        <v>18</v>
      </c>
      <c r="H7" s="157" t="s">
        <v>6</v>
      </c>
      <c r="I7" s="139" t="s">
        <v>7</v>
      </c>
      <c r="J7" s="140"/>
      <c r="K7" s="140">
        <v>0.75</v>
      </c>
      <c r="L7" s="141"/>
      <c r="M7" s="76"/>
      <c r="O7" s="82"/>
      <c r="P7" s="82"/>
      <c r="Q7" s="82"/>
      <c r="R7" s="82"/>
    </row>
    <row r="8" spans="1:18" ht="20.100000000000001" customHeight="1">
      <c r="A8" s="74"/>
      <c r="B8" s="158"/>
      <c r="C8" s="117" t="s">
        <v>8</v>
      </c>
      <c r="D8" s="114"/>
      <c r="E8" s="114">
        <v>0</v>
      </c>
      <c r="F8" s="127"/>
      <c r="G8" s="134"/>
      <c r="H8" s="160"/>
      <c r="I8" s="117" t="s">
        <v>9</v>
      </c>
      <c r="J8" s="114"/>
      <c r="K8" s="114" t="s">
        <v>250</v>
      </c>
      <c r="L8" s="116"/>
      <c r="M8" s="76"/>
      <c r="O8" s="82"/>
      <c r="P8" s="82"/>
      <c r="Q8" s="82"/>
      <c r="R8" s="82"/>
    </row>
    <row r="9" spans="1:18" ht="20.100000000000001" customHeight="1">
      <c r="A9" s="74"/>
      <c r="B9" s="158"/>
      <c r="C9" s="117" t="s">
        <v>10</v>
      </c>
      <c r="D9" s="114"/>
      <c r="E9" s="114">
        <v>45</v>
      </c>
      <c r="F9" s="127"/>
      <c r="G9" s="134"/>
      <c r="H9" s="160"/>
      <c r="I9" s="121" t="s">
        <v>11</v>
      </c>
      <c r="J9" s="122"/>
      <c r="K9" s="114">
        <v>60</v>
      </c>
      <c r="L9" s="116"/>
      <c r="M9" s="76"/>
      <c r="O9" s="82"/>
      <c r="P9" s="82"/>
      <c r="Q9" s="82"/>
      <c r="R9" s="82"/>
    </row>
    <row r="10" spans="1:18" ht="20.100000000000001" customHeight="1">
      <c r="A10" s="74"/>
      <c r="B10" s="158"/>
      <c r="C10" s="117" t="s">
        <v>173</v>
      </c>
      <c r="D10" s="114"/>
      <c r="E10" s="114" t="s">
        <v>243</v>
      </c>
      <c r="F10" s="127"/>
      <c r="G10" s="134"/>
      <c r="H10" s="160"/>
      <c r="I10" s="117" t="s">
        <v>12</v>
      </c>
      <c r="J10" s="114"/>
      <c r="K10" s="114">
        <v>3400</v>
      </c>
      <c r="L10" s="116"/>
      <c r="M10" s="76"/>
      <c r="O10" s="82"/>
      <c r="P10" s="82"/>
      <c r="Q10" s="82"/>
      <c r="R10" s="82"/>
    </row>
    <row r="11" spans="1:18" ht="20.100000000000001" customHeight="1" thickBot="1">
      <c r="A11" s="74"/>
      <c r="B11" s="159"/>
      <c r="C11" s="138" t="s">
        <v>174</v>
      </c>
      <c r="D11" s="136"/>
      <c r="E11" s="136" t="s">
        <v>243</v>
      </c>
      <c r="F11" s="164"/>
      <c r="G11" s="135"/>
      <c r="H11" s="161"/>
      <c r="I11" s="138" t="s">
        <v>17</v>
      </c>
      <c r="J11" s="136"/>
      <c r="K11" s="136" t="s">
        <v>251</v>
      </c>
      <c r="L11" s="137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18" t="s">
        <v>13</v>
      </c>
      <c r="C41" s="119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20"/>
      <c r="C42" s="120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14" t="s">
        <v>175</v>
      </c>
      <c r="C43" s="115"/>
      <c r="D43" s="114" t="s">
        <v>176</v>
      </c>
      <c r="E43" s="115"/>
      <c r="F43" s="123" t="s">
        <v>177</v>
      </c>
      <c r="G43" s="124"/>
      <c r="H43" s="128" t="s">
        <v>178</v>
      </c>
      <c r="I43" s="129"/>
      <c r="J43" s="110"/>
      <c r="K43" s="118"/>
      <c r="L43" s="118"/>
      <c r="M43" s="76"/>
    </row>
    <row r="44" spans="1:13" ht="13.7" customHeight="1">
      <c r="A44" s="74"/>
      <c r="B44" s="115"/>
      <c r="C44" s="115"/>
      <c r="D44" s="115"/>
      <c r="E44" s="115"/>
      <c r="F44" s="125"/>
      <c r="G44" s="126"/>
      <c r="H44" s="130"/>
      <c r="I44" s="131"/>
      <c r="J44" s="110"/>
      <c r="K44" s="118"/>
      <c r="L44" s="118"/>
      <c r="M44" s="76"/>
    </row>
    <row r="45" spans="1:13" ht="13.7" customHeight="1">
      <c r="A45" s="74"/>
      <c r="B45" s="114">
        <v>370</v>
      </c>
      <c r="C45" s="115"/>
      <c r="D45" s="114">
        <v>260</v>
      </c>
      <c r="E45" s="115"/>
      <c r="F45" s="123">
        <v>113</v>
      </c>
      <c r="G45" s="124"/>
      <c r="H45" s="128">
        <v>200</v>
      </c>
      <c r="I45" s="129"/>
      <c r="J45" s="110"/>
      <c r="K45" s="118"/>
      <c r="L45" s="118"/>
      <c r="M45" s="76"/>
    </row>
    <row r="46" spans="1:13" ht="13.7" customHeight="1">
      <c r="A46" s="74"/>
      <c r="B46" s="115"/>
      <c r="C46" s="115"/>
      <c r="D46" s="115"/>
      <c r="E46" s="115"/>
      <c r="F46" s="125"/>
      <c r="G46" s="126"/>
      <c r="H46" s="130"/>
      <c r="I46" s="131"/>
      <c r="J46" s="110"/>
      <c r="K46" s="118"/>
      <c r="L46" s="118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32" t="s">
        <v>14</v>
      </c>
      <c r="J48" s="132"/>
      <c r="K48" s="132" t="s">
        <v>185</v>
      </c>
      <c r="L48" s="132"/>
      <c r="M48" s="132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32"/>
      <c r="J49" s="132"/>
      <c r="K49" s="132"/>
      <c r="L49" s="132"/>
      <c r="M49" s="132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32" t="s">
        <v>15</v>
      </c>
      <c r="J50" s="132"/>
      <c r="K50" s="132" t="s">
        <v>252</v>
      </c>
      <c r="L50" s="132"/>
      <c r="M50" s="132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32"/>
      <c r="J51" s="132"/>
      <c r="K51" s="132"/>
      <c r="L51" s="132"/>
      <c r="M51" s="132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9" zoomScale="85" zoomScaleNormal="85" workbookViewId="0">
      <selection activeCell="H50" sqref="H5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253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topLeftCell="A10" zoomScale="85" zoomScaleNormal="85" workbookViewId="0">
      <selection activeCell="E44" sqref="E44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2" t="s">
        <v>1</v>
      </c>
      <c r="C1" s="193"/>
      <c r="D1" s="193"/>
      <c r="E1" s="193"/>
      <c r="F1" s="193"/>
      <c r="G1" s="193"/>
      <c r="H1" s="194"/>
    </row>
    <row r="2" spans="2:13" ht="16.899999999999999" customHeight="1">
      <c r="B2" s="195"/>
      <c r="C2" s="196"/>
      <c r="D2" s="196"/>
      <c r="E2" s="196"/>
      <c r="F2" s="196"/>
      <c r="G2" s="196"/>
      <c r="H2" s="197"/>
    </row>
    <row r="3" spans="2:13" ht="16.899999999999999" customHeight="1" thickBot="1">
      <c r="B3" s="198"/>
      <c r="C3" s="199"/>
      <c r="D3" s="199"/>
      <c r="E3" s="199"/>
      <c r="F3" s="199"/>
      <c r="G3" s="199"/>
      <c r="H3" s="200"/>
    </row>
    <row r="4" spans="2:13" ht="16.899999999999999" customHeight="1">
      <c r="B4" s="32" t="s">
        <v>19</v>
      </c>
      <c r="C4" s="63" t="s">
        <v>253</v>
      </c>
      <c r="D4" s="33" t="s">
        <v>20</v>
      </c>
      <c r="E4" s="201"/>
      <c r="F4" s="202"/>
      <c r="G4" s="33" t="s">
        <v>21</v>
      </c>
      <c r="H4" s="34"/>
    </row>
    <row r="5" spans="2:13" ht="16.899999999999999" customHeight="1">
      <c r="B5" s="14" t="s">
        <v>22</v>
      </c>
      <c r="C5" s="185"/>
      <c r="D5" s="186"/>
      <c r="E5" s="13" t="s">
        <v>23</v>
      </c>
      <c r="F5" s="185"/>
      <c r="G5" s="203"/>
      <c r="H5" s="204"/>
    </row>
    <row r="6" spans="2:13" ht="16.899999999999999" customHeight="1">
      <c r="B6" s="14" t="s">
        <v>24</v>
      </c>
      <c r="C6" s="185"/>
      <c r="D6" s="186"/>
      <c r="E6" s="13" t="s">
        <v>25</v>
      </c>
      <c r="F6" s="185"/>
      <c r="G6" s="203"/>
      <c r="H6" s="204"/>
    </row>
    <row r="7" spans="2:13" ht="16.899999999999999" customHeight="1">
      <c r="B7" s="14" t="s">
        <v>26</v>
      </c>
      <c r="C7" s="185"/>
      <c r="D7" s="186"/>
      <c r="E7" s="13" t="s">
        <v>27</v>
      </c>
      <c r="F7" s="185"/>
      <c r="G7" s="203"/>
      <c r="H7" s="204"/>
    </row>
    <row r="8" spans="2:13" ht="16.899999999999999" customHeight="1" thickBot="1">
      <c r="B8" s="15" t="s">
        <v>28</v>
      </c>
      <c r="C8" s="187"/>
      <c r="D8" s="188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05" t="s">
        <v>31</v>
      </c>
      <c r="C9" s="206"/>
      <c r="D9" s="206"/>
      <c r="E9" s="206"/>
      <c r="F9" s="206"/>
      <c r="G9" s="206"/>
      <c r="H9" s="207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9" t="s">
        <v>249</v>
      </c>
      <c r="F10" s="190"/>
      <c r="G10" s="190"/>
      <c r="H10" s="191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9" t="s">
        <v>37</v>
      </c>
      <c r="F11" s="190"/>
      <c r="G11" s="190"/>
      <c r="H11" s="191"/>
    </row>
    <row r="12" spans="2:13" ht="16.899999999999999" customHeight="1">
      <c r="B12" s="16" t="s">
        <v>38</v>
      </c>
      <c r="C12" s="13"/>
      <c r="D12" s="13" t="s">
        <v>39</v>
      </c>
      <c r="E12" s="189" t="s">
        <v>246</v>
      </c>
      <c r="F12" s="190"/>
      <c r="G12" s="190"/>
      <c r="H12" s="191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9" t="s">
        <v>246</v>
      </c>
      <c r="F13" s="213"/>
      <c r="G13" s="213"/>
      <c r="H13" s="214"/>
    </row>
    <row r="14" spans="2:13" ht="16.899999999999999" customHeight="1" thickBot="1">
      <c r="B14" s="51" t="s">
        <v>43</v>
      </c>
      <c r="C14" s="40" t="s">
        <v>44</v>
      </c>
      <c r="D14" s="226"/>
      <c r="E14" s="227"/>
      <c r="F14" s="228"/>
      <c r="G14" s="40"/>
      <c r="H14" s="41"/>
    </row>
    <row r="15" spans="2:13" ht="16.899999999999999" customHeight="1">
      <c r="B15" s="210" t="s">
        <v>45</v>
      </c>
      <c r="C15" s="211"/>
      <c r="D15" s="211"/>
      <c r="E15" s="211"/>
      <c r="F15" s="212"/>
      <c r="G15" s="208" t="s">
        <v>46</v>
      </c>
      <c r="H15" s="209"/>
    </row>
    <row r="16" spans="2:13" ht="16.899999999999999" customHeight="1">
      <c r="B16" s="221" t="s">
        <v>47</v>
      </c>
      <c r="C16" s="222"/>
      <c r="D16" s="13" t="s">
        <v>48</v>
      </c>
      <c r="E16" s="223"/>
      <c r="F16" s="224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9"/>
      <c r="F17" s="225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9" t="s">
        <v>57</v>
      </c>
      <c r="F18" s="243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9" t="s">
        <v>61</v>
      </c>
      <c r="D19" s="225"/>
      <c r="E19" s="225"/>
      <c r="F19" s="243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244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244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4" t="s">
        <v>78</v>
      </c>
      <c r="E23" s="245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6" t="s">
        <v>82</v>
      </c>
      <c r="D24" s="247"/>
      <c r="E24" s="248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19" t="s">
        <v>86</v>
      </c>
      <c r="D25" s="220"/>
      <c r="E25" s="220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5" t="s">
        <v>89</v>
      </c>
      <c r="D26" s="203"/>
      <c r="E26" s="203"/>
      <c r="F26" s="215"/>
      <c r="G26" s="216"/>
      <c r="H26" s="217"/>
    </row>
    <row r="27" spans="2:10" ht="16.899999999999999" customHeight="1">
      <c r="B27" s="14" t="s">
        <v>90</v>
      </c>
      <c r="C27" s="185" t="s">
        <v>91</v>
      </c>
      <c r="D27" s="203"/>
      <c r="E27" s="203"/>
      <c r="F27" s="208" t="s">
        <v>92</v>
      </c>
      <c r="G27" s="218"/>
      <c r="H27" s="209"/>
    </row>
    <row r="28" spans="2:10" ht="16.899999999999999" customHeight="1">
      <c r="B28" s="28" t="s">
        <v>93</v>
      </c>
      <c r="C28" s="185" t="s">
        <v>94</v>
      </c>
      <c r="D28" s="203"/>
      <c r="E28" s="203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42" t="s">
        <v>99</v>
      </c>
      <c r="D29" s="225"/>
      <c r="E29" s="225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08" t="s">
        <v>107</v>
      </c>
      <c r="C31" s="218"/>
      <c r="D31" s="218"/>
      <c r="E31" s="218"/>
      <c r="F31" s="209"/>
      <c r="G31" s="208" t="s">
        <v>108</v>
      </c>
      <c r="H31" s="209"/>
    </row>
    <row r="32" spans="2:10" ht="16.899999999999999" customHeight="1">
      <c r="B32" s="44" t="s">
        <v>109</v>
      </c>
      <c r="C32" s="45" t="s">
        <v>110</v>
      </c>
      <c r="D32" s="45" t="s">
        <v>254</v>
      </c>
      <c r="E32" s="45">
        <v>3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9" t="s">
        <v>112</v>
      </c>
      <c r="D33" s="225"/>
      <c r="E33" s="240"/>
      <c r="F33" s="241"/>
      <c r="G33" s="14" t="s">
        <v>62</v>
      </c>
      <c r="H33" s="39"/>
    </row>
    <row r="34" spans="2:8" ht="16.899999999999999" customHeight="1">
      <c r="B34" s="14" t="s">
        <v>113</v>
      </c>
      <c r="C34" s="189" t="s">
        <v>114</v>
      </c>
      <c r="D34" s="225"/>
      <c r="E34" s="240"/>
      <c r="F34" s="241"/>
      <c r="G34" s="14" t="s">
        <v>88</v>
      </c>
      <c r="H34" s="39"/>
    </row>
    <row r="35" spans="2:8" ht="16.899999999999999" customHeight="1">
      <c r="B35" s="14" t="s">
        <v>115</v>
      </c>
      <c r="C35" s="189" t="s">
        <v>247</v>
      </c>
      <c r="D35" s="240"/>
      <c r="E35" s="240"/>
      <c r="F35" s="241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29" t="s">
        <v>172</v>
      </c>
      <c r="F36" s="230"/>
      <c r="G36" s="14" t="s">
        <v>120</v>
      </c>
      <c r="H36" s="39"/>
    </row>
    <row r="37" spans="2:8" ht="16.899999999999999" customHeight="1">
      <c r="B37" s="208" t="s">
        <v>121</v>
      </c>
      <c r="C37" s="238"/>
      <c r="D37" s="238"/>
      <c r="E37" s="238"/>
      <c r="F37" s="239"/>
      <c r="G37" s="14" t="s">
        <v>122</v>
      </c>
      <c r="H37" s="39"/>
    </row>
    <row r="38" spans="2:8" ht="16.899999999999999" customHeight="1">
      <c r="B38" s="43" t="s">
        <v>123</v>
      </c>
      <c r="C38" s="189" t="s">
        <v>171</v>
      </c>
      <c r="D38" s="225"/>
      <c r="E38" s="225"/>
      <c r="F38" s="241"/>
      <c r="G38" s="14" t="s">
        <v>124</v>
      </c>
      <c r="H38" s="39"/>
    </row>
    <row r="39" spans="2:8" ht="16.899999999999999" customHeight="1">
      <c r="B39" s="43" t="s">
        <v>125</v>
      </c>
      <c r="C39" s="189"/>
      <c r="D39" s="240"/>
      <c r="E39" s="240"/>
      <c r="F39" s="241"/>
      <c r="G39" s="14"/>
      <c r="H39" s="39"/>
    </row>
    <row r="40" spans="2:8" ht="16.899999999999999" customHeight="1">
      <c r="B40" s="38" t="s">
        <v>126</v>
      </c>
      <c r="C40" s="189" t="s">
        <v>170</v>
      </c>
      <c r="D40" s="225"/>
      <c r="E40" s="225"/>
      <c r="F40" s="225"/>
      <c r="G40" s="14" t="s">
        <v>127</v>
      </c>
      <c r="H40" s="39"/>
    </row>
    <row r="41" spans="2:8" ht="16.899999999999999" customHeight="1">
      <c r="B41" s="60" t="s">
        <v>128</v>
      </c>
      <c r="C41" s="233" t="s">
        <v>129</v>
      </c>
      <c r="D41" s="234"/>
      <c r="E41" s="234"/>
      <c r="F41" s="234"/>
      <c r="G41" s="28" t="s">
        <v>130</v>
      </c>
      <c r="H41" s="39"/>
    </row>
    <row r="42" spans="2:8" ht="16.899999999999999" customHeight="1" thickBot="1">
      <c r="B42" s="235" t="s">
        <v>131</v>
      </c>
      <c r="C42" s="203"/>
      <c r="D42" s="203"/>
      <c r="E42" s="203"/>
      <c r="F42" s="203"/>
      <c r="G42" s="15" t="s">
        <v>132</v>
      </c>
      <c r="H42" s="37"/>
    </row>
    <row r="43" spans="2:8" ht="16.899999999999999" customHeight="1">
      <c r="B43" s="236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37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31" t="s">
        <v>139</v>
      </c>
      <c r="C45" s="232"/>
      <c r="D45" s="232"/>
      <c r="E45" s="232"/>
      <c r="F45" s="232"/>
      <c r="G45" s="14" t="s">
        <v>140</v>
      </c>
      <c r="H45" s="39" t="s">
        <v>184</v>
      </c>
    </row>
    <row r="46" spans="2:8" ht="16.899999999999999" customHeight="1" thickBot="1">
      <c r="B46" s="215" t="s">
        <v>141</v>
      </c>
      <c r="C46" s="216"/>
      <c r="D46" s="216"/>
      <c r="E46" s="216"/>
      <c r="F46" s="216"/>
      <c r="G46" s="15" t="s">
        <v>142</v>
      </c>
      <c r="H46" s="111" t="s">
        <v>248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M44" sqref="M44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7"/>
      <c r="C1" s="257"/>
      <c r="D1" s="260" t="s">
        <v>143</v>
      </c>
      <c r="E1" s="261"/>
      <c r="F1" s="261"/>
      <c r="G1" s="261"/>
      <c r="H1" s="261"/>
      <c r="I1" s="262"/>
    </row>
    <row r="2" spans="1:9">
      <c r="A2" s="1"/>
      <c r="B2" s="258"/>
      <c r="C2" s="258"/>
      <c r="D2" s="263"/>
      <c r="E2" s="264"/>
      <c r="F2" s="264"/>
      <c r="G2" s="264"/>
      <c r="H2" s="264"/>
      <c r="I2" s="265"/>
    </row>
    <row r="3" spans="1:9" ht="14.25" thickBot="1">
      <c r="A3" s="1"/>
      <c r="B3" s="259"/>
      <c r="C3" s="259"/>
      <c r="D3" s="266"/>
      <c r="E3" s="267"/>
      <c r="F3" s="267"/>
      <c r="G3" s="267"/>
      <c r="H3" s="267"/>
      <c r="I3" s="268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9" t="s">
        <v>145</v>
      </c>
      <c r="C6" s="270"/>
      <c r="D6" s="271"/>
      <c r="E6" s="272" t="s">
        <v>146</v>
      </c>
      <c r="F6" s="273"/>
      <c r="G6" s="273"/>
      <c r="H6" s="273"/>
      <c r="I6" s="274"/>
    </row>
    <row r="7" spans="1:9">
      <c r="B7" s="16" t="s">
        <v>147</v>
      </c>
      <c r="C7" s="255">
        <v>35</v>
      </c>
      <c r="D7" s="256"/>
      <c r="E7" s="189" t="s">
        <v>148</v>
      </c>
      <c r="F7" s="222"/>
      <c r="G7" s="9">
        <v>3</v>
      </c>
      <c r="H7" s="13" t="s">
        <v>149</v>
      </c>
      <c r="I7" s="17"/>
    </row>
    <row r="8" spans="1:9">
      <c r="B8" s="14" t="s">
        <v>150</v>
      </c>
      <c r="C8" s="255">
        <v>30</v>
      </c>
      <c r="D8" s="256"/>
      <c r="E8" s="189" t="s">
        <v>151</v>
      </c>
      <c r="F8" s="222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5" t="s">
        <v>244</v>
      </c>
      <c r="D9" s="256"/>
      <c r="E9" s="189" t="s">
        <v>155</v>
      </c>
      <c r="F9" s="222"/>
      <c r="G9" s="9" t="s">
        <v>255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9" t="s">
        <v>253</v>
      </c>
      <c r="D10" s="250"/>
      <c r="E10" s="246" t="s">
        <v>159</v>
      </c>
      <c r="F10" s="251"/>
      <c r="G10" s="252"/>
      <c r="H10" s="253"/>
      <c r="I10" s="25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46</v>
      </c>
      <c r="D14" s="18">
        <f>G14*0.755</f>
        <v>0.55869999999999997</v>
      </c>
      <c r="E14" s="19">
        <f t="shared" ref="E14:E19" si="0">0.163*B14*C14/1000</f>
        <v>0</v>
      </c>
      <c r="F14" s="18">
        <f t="shared" ref="F14:F19" si="1">E14/D14*100</f>
        <v>0</v>
      </c>
      <c r="G14" s="55">
        <v>0.74</v>
      </c>
      <c r="H14" s="13">
        <v>380</v>
      </c>
      <c r="I14" s="112">
        <v>1.6</v>
      </c>
    </row>
    <row r="15" spans="1:9">
      <c r="B15" s="64">
        <v>31.4</v>
      </c>
      <c r="C15" s="21">
        <v>35</v>
      </c>
      <c r="D15" s="18">
        <f t="shared" ref="D15:D19" si="2">G15*0.755</f>
        <v>0.7399</v>
      </c>
      <c r="E15" s="19">
        <f t="shared" si="0"/>
        <v>0.17913699999999999</v>
      </c>
      <c r="F15" s="18">
        <f t="shared" si="1"/>
        <v>24.210974456007566</v>
      </c>
      <c r="G15" s="55">
        <v>0.98</v>
      </c>
      <c r="H15" s="13">
        <v>380</v>
      </c>
      <c r="I15" s="112">
        <v>1.86</v>
      </c>
    </row>
    <row r="16" spans="1:9">
      <c r="B16" s="64">
        <v>42</v>
      </c>
      <c r="C16" s="21">
        <v>30</v>
      </c>
      <c r="D16" s="18">
        <f t="shared" si="2"/>
        <v>0.755</v>
      </c>
      <c r="E16" s="19">
        <f t="shared" si="0"/>
        <v>0.20538000000000001</v>
      </c>
      <c r="F16" s="18">
        <f t="shared" si="1"/>
        <v>27.202649006622515</v>
      </c>
      <c r="G16" s="55">
        <v>1</v>
      </c>
      <c r="H16" s="13">
        <v>380</v>
      </c>
      <c r="I16" s="112">
        <v>1.94</v>
      </c>
    </row>
    <row r="17" spans="2:9">
      <c r="B17" s="64">
        <v>52.2</v>
      </c>
      <c r="C17" s="21">
        <v>25</v>
      </c>
      <c r="D17" s="18">
        <f t="shared" si="2"/>
        <v>0.81540000000000001</v>
      </c>
      <c r="E17" s="19">
        <f t="shared" si="0"/>
        <v>0.21271500000000004</v>
      </c>
      <c r="F17" s="18">
        <f t="shared" si="1"/>
        <v>26.087196467991173</v>
      </c>
      <c r="G17" s="55">
        <v>1.08</v>
      </c>
      <c r="H17" s="13">
        <v>380</v>
      </c>
      <c r="I17" s="112">
        <v>1.98</v>
      </c>
    </row>
    <row r="18" spans="2:9">
      <c r="B18" s="64">
        <v>77.7</v>
      </c>
      <c r="C18" s="21">
        <v>10</v>
      </c>
      <c r="D18" s="18">
        <f t="shared" si="2"/>
        <v>0.84560000000000013</v>
      </c>
      <c r="E18" s="19">
        <f t="shared" si="0"/>
        <v>0.12665100000000001</v>
      </c>
      <c r="F18" s="18">
        <f t="shared" si="1"/>
        <v>14.977649006622515</v>
      </c>
      <c r="G18" s="55">
        <v>1.1200000000000001</v>
      </c>
      <c r="H18" s="13">
        <v>380</v>
      </c>
      <c r="I18" s="112">
        <v>2.04</v>
      </c>
    </row>
    <row r="19" spans="2:9" ht="14.25" thickBot="1">
      <c r="B19" s="65">
        <v>91.8</v>
      </c>
      <c r="C19" s="66">
        <v>2</v>
      </c>
      <c r="D19" s="67">
        <f t="shared" si="2"/>
        <v>0.84560000000000013</v>
      </c>
      <c r="E19" s="68">
        <f t="shared" si="0"/>
        <v>2.99268E-2</v>
      </c>
      <c r="F19" s="67">
        <f t="shared" si="1"/>
        <v>3.5391201513718067</v>
      </c>
      <c r="G19" s="69">
        <v>1.1200000000000001</v>
      </c>
      <c r="H19" s="23">
        <v>380</v>
      </c>
      <c r="I19" s="113">
        <v>2.04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2012-12-06T06:02:02Z</dcterms:modified>
</cp:coreProperties>
</file>